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<sst xmlns="http://schemas.openxmlformats.org/spreadsheetml/2006/main" uniqueCount="14">
  <si/>
  <si/>
  <si>
    <t>R1 (Ohm)</t>
  </si>
  <si>
    <t>R2 (Ohm)</t>
  </si>
  <si>
    <t>R3 (Ohm)</t>
  </si>
  <si>
    <t>C (F)</t>
  </si>
  <si>
    <t>Frequenz (Hz)</t>
  </si>
  <si>
    <t>Zähler</t>
  </si>
  <si>
    <t>Nenner</t>
  </si>
  <si>
    <t>Verstärkung vu</t>
  </si>
  <si>
    <t>vu (dB bez. auf f=0)</t>
  </si>
  <si>
    <t>Mittlerer Abfall</t>
  </si>
  <si>
    <t>Kompensation</t>
  </si>
  <si>
    <t xml:space="preserve">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</si>
</sst>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00E+00"/>
    <numFmt numFmtId="60" formatCode="0.000"/>
  </numFmts>
  <fonts count="9">
    <font>
      <sz val="10"/>
      <color indexed="8"/>
      <name val="Arial"/>
    </font>
    <font>
      <sz val="12"/>
      <color indexed="8"/>
      <name val="Helvetica"/>
    </font>
    <font>
      <sz val="12"/>
      <color indexed="8"/>
      <name val="Arial"/>
    </font>
    <font>
      <sz val="18"/>
      <color indexed="8"/>
      <name val="Cambria"/>
    </font>
    <font>
      <sz val="17"/>
      <color indexed="8"/>
      <name val="Arial"/>
    </font>
    <font>
      <sz val="13"/>
      <color indexed="8"/>
      <name val="Arial"/>
    </font>
    <font>
      <sz val="14"/>
      <color indexed="8"/>
      <name val="Arial"/>
    </font>
    <font>
      <sz val="11"/>
      <color indexed="8"/>
      <name val="Arial"/>
    </font>
    <font>
      <sz val="13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11" fontId="0" fillId="2" borderId="1" applyNumberFormat="1" applyFont="1" applyFill="1" applyBorder="1" applyAlignment="1" applyProtection="0">
      <alignment vertical="bottom"/>
    </xf>
    <xf numFmtId="11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59" fontId="0" fillId="2" borderId="1" applyNumberFormat="1" applyFont="1" applyFill="1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9999ff"/>
      <rgbColor rgb="ffbe4b48"/>
      <rgbColor rgb="ffff0000"/>
      <rgbColor rgb="ff98b954"/>
      <rgbColor rgb="ff3fb912"/>
      <rgbColor rgb="ff7c609f"/>
      <rgbColor rgb="ff46a9c4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53747"/>
          <c:y val="0.0311445"/>
          <c:w val="0.896715"/>
          <c:h val="0.843405"/>
        </c:manualLayout>
      </c:layout>
      <c:scatterChart>
        <c:scatterStyle val="smoothMarker"/>
        <c:varyColors val="0"/>
        <c:ser>
          <c:idx val="0"/>
          <c:order val="0"/>
          <c:tx>
            <c:v>Series1</c:v>
          </c:tx>
          <c:spPr>
            <a:solidFill>
              <a:srgbClr val="9999FF"/>
            </a:solidFill>
            <a:ln w="38100" cap="flat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  <c:size val="4"/>
            <c:spPr>
              <a:solidFill>
                <a:srgbClr val="9999FF"/>
              </a:solidFill>
              <a:ln w="3175" cap="flat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'Tabelle1'!$E$4:$E$18</c:f>
              <c:numCache>
                <c:ptCount val="13"/>
                <c:pt idx="2">
                  <c:v>100.000000</c:v>
                </c:pt>
                <c:pt idx="3">
                  <c:v>200.000000</c:v>
                </c:pt>
                <c:pt idx="4">
                  <c:v>300.000000</c:v>
                </c:pt>
                <c:pt idx="5">
                  <c:v>350.000000</c:v>
                </c:pt>
                <c:pt idx="6">
                  <c:v>500.000000</c:v>
                </c:pt>
                <c:pt idx="7">
                  <c:v>1000.000000</c:v>
                </c:pt>
                <c:pt idx="8">
                  <c:v>2000.000000</c:v>
                </c:pt>
                <c:pt idx="9">
                  <c:v>4000.000000</c:v>
                </c:pt>
                <c:pt idx="10">
                  <c:v>8000.000000</c:v>
                </c:pt>
                <c:pt idx="11">
                  <c:v>16000.000000</c:v>
                </c:pt>
                <c:pt idx="12">
                  <c:v>20000.000000</c:v>
                </c:pt>
                <c:pt idx="13">
                  <c:v>50000.000000</c:v>
                </c:pt>
                <c:pt idx="14">
                  <c:v>100000.000000</c:v>
                </c:pt>
              </c:numCache>
            </c:numRef>
          </c:xVal>
          <c:yVal>
            <c:numRef>
              <c:f>'Tabelle1'!$I$4:$I$18</c:f>
              <c:numCache>
                <c:ptCount val="13"/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0.289975</c:v>
                </c:pt>
                <c:pt idx="7">
                  <c:v>1.000186</c:v>
                </c:pt>
                <c:pt idx="8">
                  <c:v>2.622573</c:v>
                </c:pt>
                <c:pt idx="9">
                  <c:v>4.539921</c:v>
                </c:pt>
                <c:pt idx="10">
                  <c:v>5.632441</c:v>
                </c:pt>
                <c:pt idx="11">
                  <c:v>6.006958</c:v>
                </c:pt>
                <c:pt idx="12">
                  <c:v>6.055809</c:v>
                </c:pt>
                <c:pt idx="13">
                  <c:v>6.130498</c:v>
                </c:pt>
                <c:pt idx="14">
                  <c:v>6.141343</c:v>
                </c:pt>
              </c:numCache>
            </c:numRef>
          </c:yVal>
          <c:smooth val="1"/>
        </c:ser>
        <c:ser>
          <c:idx val="1"/>
          <c:order val="1"/>
          <c:tx>
            <c:v>Ohne Titel 1</c:v>
          </c:tx>
          <c:spPr>
            <a:solidFill>
              <a:schemeClr val="accent2"/>
            </a:solidFill>
            <a:ln w="50800" cap="flat">
              <a:solidFill>
                <a:srgbClr val="FF0000"/>
              </a:solidFill>
              <a:custDash>
                <a:ds d="200000" sp="200000"/>
              </a:custDash>
              <a:miter lim="400000"/>
            </a:ln>
            <a:effectLst/>
          </c:spPr>
          <c:marker>
            <c:symbol val="none"/>
            <c:size val="6"/>
            <c:spPr>
              <a:solidFill>
                <a:schemeClr val="accent2"/>
              </a:solidFill>
              <a:ln w="9525" cap="flat">
                <a:solidFill>
                  <a:srgbClr val="BE4B48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mbri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'Tabelle1'!$E$4:$E$18</c:f>
              <c:numCache>
                <c:ptCount val="13"/>
                <c:pt idx="2">
                  <c:v>100.000000</c:v>
                </c:pt>
                <c:pt idx="3">
                  <c:v>200.000000</c:v>
                </c:pt>
                <c:pt idx="4">
                  <c:v>300.000000</c:v>
                </c:pt>
                <c:pt idx="5">
                  <c:v>350.000000</c:v>
                </c:pt>
                <c:pt idx="6">
                  <c:v>500.000000</c:v>
                </c:pt>
                <c:pt idx="7">
                  <c:v>1000.000000</c:v>
                </c:pt>
                <c:pt idx="8">
                  <c:v>2000.000000</c:v>
                </c:pt>
                <c:pt idx="9">
                  <c:v>4000.000000</c:v>
                </c:pt>
                <c:pt idx="10">
                  <c:v>8000.000000</c:v>
                </c:pt>
                <c:pt idx="11">
                  <c:v>16000.000000</c:v>
                </c:pt>
                <c:pt idx="12">
                  <c:v>20000.000000</c:v>
                </c:pt>
                <c:pt idx="13">
                  <c:v>50000.000000</c:v>
                </c:pt>
                <c:pt idx="14">
                  <c:v>100000.000000</c:v>
                </c:pt>
              </c:numCache>
            </c:numRef>
          </c:xVal>
          <c:yVal>
            <c:numRef>
              <c:f>'Tabelle1'!$J$4:$J$18,'Tabelle1'!$A$1,'Tabelle1'!$J$19</c:f>
              <c:numCache>
                <c:ptCount val="7"/>
                <c:pt idx="5">
                  <c:v>0.000000</c:v>
                </c:pt>
                <c:pt idx="6">
                  <c:v>-0.210000</c:v>
                </c:pt>
                <c:pt idx="7">
                  <c:v>-1.200000</c:v>
                </c:pt>
                <c:pt idx="8">
                  <c:v>-2.600000</c:v>
                </c:pt>
                <c:pt idx="9">
                  <c:v>-4.600000</c:v>
                </c:pt>
                <c:pt idx="10">
                  <c:v>-7.300000</c:v>
                </c:pt>
                <c:pt idx="11">
                  <c:v>-10.500000</c:v>
                </c:pt>
              </c:numCache>
            </c:numRef>
          </c:yVal>
          <c:smooth val="1"/>
        </c:ser>
        <c:ser>
          <c:idx val="2"/>
          <c:order val="2"/>
          <c:tx>
            <c:v>Ohne Titel 2</c:v>
          </c:tx>
          <c:spPr>
            <a:solidFill>
              <a:schemeClr val="accent3"/>
            </a:solidFill>
            <a:ln w="38100" cap="flat">
              <a:solidFill>
                <a:srgbClr val="3FB912"/>
              </a:solidFill>
              <a:prstDash val="solid"/>
              <a:round/>
            </a:ln>
            <a:effectLst/>
          </c:spPr>
          <c:marker>
            <c:symbol val="none"/>
            <c:size val="6"/>
            <c:spPr>
              <a:solidFill>
                <a:schemeClr val="accent3"/>
              </a:solidFill>
              <a:ln w="9525" cap="flat">
                <a:solidFill>
                  <a:srgbClr val="98B955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mbri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'Tabelle1'!$E$4:$E$18</c:f>
              <c:numCache>
                <c:ptCount val="13"/>
                <c:pt idx="2">
                  <c:v>100.000000</c:v>
                </c:pt>
                <c:pt idx="3">
                  <c:v>200.000000</c:v>
                </c:pt>
                <c:pt idx="4">
                  <c:v>300.000000</c:v>
                </c:pt>
                <c:pt idx="5">
                  <c:v>350.000000</c:v>
                </c:pt>
                <c:pt idx="6">
                  <c:v>500.000000</c:v>
                </c:pt>
                <c:pt idx="7">
                  <c:v>1000.000000</c:v>
                </c:pt>
                <c:pt idx="8">
                  <c:v>2000.000000</c:v>
                </c:pt>
                <c:pt idx="9">
                  <c:v>4000.000000</c:v>
                </c:pt>
                <c:pt idx="10">
                  <c:v>8000.000000</c:v>
                </c:pt>
                <c:pt idx="11">
                  <c:v>16000.000000</c:v>
                </c:pt>
                <c:pt idx="12">
                  <c:v>20000.000000</c:v>
                </c:pt>
                <c:pt idx="13">
                  <c:v>50000.000000</c:v>
                </c:pt>
                <c:pt idx="14">
                  <c:v>100000.000000</c:v>
                </c:pt>
              </c:numCache>
            </c:numRef>
          </c:xVal>
          <c:yVal>
            <c:numRef>
              <c:f>'Tabelle1'!$K$4,'Tabelle1'!$K$5:$K$16</c:f>
              <c:numCache>
                <c:ptCount val="7"/>
                <c:pt idx="5">
                  <c:v>0.000000</c:v>
                </c:pt>
                <c:pt idx="6">
                  <c:v>0.079975</c:v>
                </c:pt>
                <c:pt idx="7">
                  <c:v>-0.199814</c:v>
                </c:pt>
                <c:pt idx="8">
                  <c:v>0.022573</c:v>
                </c:pt>
                <c:pt idx="9">
                  <c:v>-0.060079</c:v>
                </c:pt>
                <c:pt idx="10">
                  <c:v>-1.667559</c:v>
                </c:pt>
                <c:pt idx="11">
                  <c:v>-4.493042</c:v>
                </c:pt>
              </c:numCache>
            </c:numRef>
          </c:yVal>
          <c:smooth val="1"/>
        </c:ser>
        <c:ser>
          <c:idx val="3"/>
          <c:order val="3"/>
          <c:tx>
            <c:v>Ohne Titel 3</c:v>
          </c:tx>
          <c:spPr>
            <a:solidFill>
              <a:schemeClr val="accent4"/>
            </a:solidFill>
            <a:ln w="47625" cap="flat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 cap="flat">
                <a:solidFill>
                  <a:srgbClr val="7D60A0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mbri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'Tabelle1'!$E$4:$E$18</c:f>
              <c:numCache>
                <c:ptCount val="13"/>
                <c:pt idx="2">
                  <c:v>100.000000</c:v>
                </c:pt>
                <c:pt idx="3">
                  <c:v>200.000000</c:v>
                </c:pt>
                <c:pt idx="4">
                  <c:v>300.000000</c:v>
                </c:pt>
                <c:pt idx="5">
                  <c:v>350.000000</c:v>
                </c:pt>
                <c:pt idx="6">
                  <c:v>500.000000</c:v>
                </c:pt>
                <c:pt idx="7">
                  <c:v>1000.000000</c:v>
                </c:pt>
                <c:pt idx="8">
                  <c:v>2000.000000</c:v>
                </c:pt>
                <c:pt idx="9">
                  <c:v>4000.000000</c:v>
                </c:pt>
                <c:pt idx="10">
                  <c:v>8000.000000</c:v>
                </c:pt>
                <c:pt idx="11">
                  <c:v>16000.000000</c:v>
                </c:pt>
                <c:pt idx="12">
                  <c:v>20000.000000</c:v>
                </c:pt>
                <c:pt idx="13">
                  <c:v>50000.000000</c:v>
                </c:pt>
                <c:pt idx="14">
                  <c:v>100000.000000</c:v>
                </c:pt>
              </c:numCache>
            </c:numRef>
          </c:xVal>
          <c:yVal>
            <c:numRef>
              <c:f>'Tabelle1'!$C$4</c:f>
              <c:numCache>
                <c:ptCount val="1"/>
                <c:pt idx="0">
                  <c:v>1320.000000</c:v>
                </c:pt>
              </c:numCache>
            </c:numRef>
          </c:yVal>
          <c:smooth val="0"/>
        </c:ser>
        <c:ser>
          <c:idx val="4"/>
          <c:order val="4"/>
          <c:tx>
            <c:v>Ohne Titel 4</c:v>
          </c:tx>
          <c:spPr>
            <a:solidFill>
              <a:schemeClr val="accent5"/>
            </a:solidFill>
            <a:ln w="47625" cap="flat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5"/>
              </a:solidFill>
              <a:ln w="9525" cap="flat">
                <a:solidFill>
                  <a:srgbClr val="46AAC4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mbria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'Tabelle1'!$E$4:$E$18</c:f>
              <c:numCache>
                <c:ptCount val="13"/>
                <c:pt idx="2">
                  <c:v>100.000000</c:v>
                </c:pt>
                <c:pt idx="3">
                  <c:v>200.000000</c:v>
                </c:pt>
                <c:pt idx="4">
                  <c:v>300.000000</c:v>
                </c:pt>
                <c:pt idx="5">
                  <c:v>350.000000</c:v>
                </c:pt>
                <c:pt idx="6">
                  <c:v>500.000000</c:v>
                </c:pt>
                <c:pt idx="7">
                  <c:v>1000.000000</c:v>
                </c:pt>
                <c:pt idx="8">
                  <c:v>2000.000000</c:v>
                </c:pt>
                <c:pt idx="9">
                  <c:v>4000.000000</c:v>
                </c:pt>
                <c:pt idx="10">
                  <c:v>8000.000000</c:v>
                </c:pt>
                <c:pt idx="11">
                  <c:v>16000.000000</c:v>
                </c:pt>
                <c:pt idx="12">
                  <c:v>20000.000000</c:v>
                </c:pt>
                <c:pt idx="13">
                  <c:v>50000.000000</c:v>
                </c:pt>
                <c:pt idx="14">
                  <c:v>100000.000000</c:v>
                </c:pt>
              </c:numCache>
            </c:numRef>
          </c:xVal>
          <c:yVal>
            <c:numRef>
              <c:f>'Tabelle1'!$H$4</c:f>
              <c:numCache>
                <c:ptCount val="0"/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25400" cap="flat">
              <a:solidFill>
                <a:srgbClr val="000000"/>
              </a:solidFill>
              <a:custDash>
                <a:ds d="300000" sp="300000"/>
              </a:custDash>
              <a:round/>
            </a:ln>
          </c:spPr>
        </c:majorGridlines>
        <c:minorGridlines>
          <c:spPr>
            <a:ln w="25400" cap="flat">
              <a:solidFill>
                <a:srgbClr val="000000"/>
              </a:solidFill>
              <a:custDash>
                <a:ds d="300000" sp="300000"/>
              </a:custDash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i="0" strike="noStrike" sz="1775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775" u="none">
                    <a:solidFill>
                      <a:srgbClr val="000000"/>
                    </a:solidFill>
                    <a:latin typeface="Arial"/>
                  </a:rPr>
                  <a:t>Frequenz in Hz</a:t>
                </a:r>
              </a:p>
            </c:rich>
          </c:tx>
          <c:layout/>
          <c:overlay val="1"/>
        </c:title>
        <c:numFmt formatCode="General" sourceLinked="1"/>
        <c:majorTickMark val="cross"/>
        <c:minorTickMark val="in"/>
        <c:tickLblPos val="nextTo"/>
        <c:spPr>
          <a:ln w="254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350" u="none">
                <a:solidFill>
                  <a:srgbClr val="000000"/>
                </a:solidFill>
                <a:latin typeface="Arial"/>
              </a:defRPr>
            </a:pPr>
          </a:p>
        </c:txPr>
        <c:crossAx val="2094734553"/>
        <c:crosses val="autoZero"/>
        <c:crossBetween val="between"/>
      </c:valAx>
      <c:valAx>
        <c:axId val="2094734553"/>
        <c:scaling>
          <c:orientation val="minMax"/>
          <c:max val="12"/>
          <c:min val="-12"/>
        </c:scaling>
        <c:delete val="0"/>
        <c:axPos val="l"/>
        <c:majorGridlines>
          <c:spPr>
            <a:ln w="25400" cap="flat">
              <a:solidFill>
                <a:srgbClr val="000000"/>
              </a:solidFill>
              <a:custDash>
                <a:ds d="300000" sp="300000"/>
              </a:custDash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775" u="none">
                    <a:solidFill>
                      <a:srgbClr val="000000"/>
                    </a:solidFill>
                    <a:latin typeface="Arial"/>
                  </a:defRPr>
                </a:pPr>
                <a:r>
                  <a:rPr b="0" i="0" strike="noStrike" sz="1775" u="none">
                    <a:solidFill>
                      <a:srgbClr val="000000"/>
                    </a:solidFill>
                    <a:latin typeface="Arial"/>
                  </a:rPr>
                  <a:t>Verstärkung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254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</a:p>
        </c:txPr>
        <c:crossAx val="2094734552"/>
        <c:crosses val="min"/>
        <c:crossBetween val="between"/>
        <c:majorUnit val="4"/>
        <c:minorUnit val="2"/>
      </c:valAx>
      <c:spPr>
        <a:noFill/>
        <a:ln w="254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solidFill>
      <a:srgbClr val="FFFFFF"/>
    </a:solidFill>
    <a:ln w="12700" cap="flat">
      <a:solidFill>
        <a:srgbClr val="000000"/>
      </a:solidFill>
      <a:prstDash val="solid"/>
      <a:round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18</xdr:row>
      <xdr:rowOff>150389</xdr:rowOff>
    </xdr:from>
    <xdr:to>
      <xdr:col>14</xdr:col>
      <xdr:colOff>154212</xdr:colOff>
      <xdr:row>54</xdr:row>
      <xdr:rowOff>51891</xdr:rowOff>
    </xdr:to>
    <xdr:graphicFrame>
      <xdr:nvGraphicFramePr>
        <xdr:cNvPr id="2" name="Chart 2"/>
        <xdr:cNvGraphicFramePr/>
      </xdr:nvGraphicFramePr>
      <xdr:xfrm>
        <a:off x="-25400" y="3167908"/>
        <a:ext cx="11330213" cy="593654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</xdr:col>
      <xdr:colOff>357766</xdr:colOff>
      <xdr:row>9</xdr:row>
      <xdr:rowOff>166687</xdr:rowOff>
    </xdr:from>
    <xdr:to>
      <xdr:col>1</xdr:col>
      <xdr:colOff>589499</xdr:colOff>
      <xdr:row>10</xdr:row>
      <xdr:rowOff>13652</xdr:rowOff>
    </xdr:to>
    <xdr:sp>
      <xdr:nvSpPr>
        <xdr:cNvPr id="3" name="Shape 3"/>
        <xdr:cNvSpPr/>
      </xdr:nvSpPr>
      <xdr:spPr>
        <a:xfrm>
          <a:off x="992766" y="1675447"/>
          <a:ext cx="231734" cy="146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15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25</a:t>
          </a:r>
        </a:p>
      </xdr:txBody>
    </xdr:sp>
    <xdr:clientData/>
  </xdr:twoCellAnchor>
  <xdr:twoCellAnchor>
    <xdr:from>
      <xdr:col>5</xdr:col>
      <xdr:colOff>598611</xdr:colOff>
      <xdr:row>9</xdr:row>
      <xdr:rowOff>166687</xdr:rowOff>
    </xdr:from>
    <xdr:to>
      <xdr:col>6</xdr:col>
      <xdr:colOff>371599</xdr:colOff>
      <xdr:row>10</xdr:row>
      <xdr:rowOff>13652</xdr:rowOff>
    </xdr:to>
    <xdr:sp>
      <xdr:nvSpPr>
        <xdr:cNvPr id="4" name="Shape 4"/>
        <xdr:cNvSpPr/>
      </xdr:nvSpPr>
      <xdr:spPr>
        <a:xfrm>
          <a:off x="3989511" y="1675447"/>
          <a:ext cx="471489" cy="146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00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defRPr>
          </a:pPr>
          <a:r>
            <a:rPr b="0" baseline="0" cap="none" i="0" spc="0" strike="noStrike" sz="1150" u="none">
              <a:ln>
                <a:noFill/>
              </a:ln>
              <a:solidFill>
                <a:srgbClr val="000000"/>
              </a:solidFill>
              <a:uFillTx/>
              <a:latin typeface="Arial"/>
              <a:ea typeface="Arial"/>
              <a:cs typeface="Arial"/>
              <a:sym typeface="Arial"/>
            </a:rPr>
            <a:t>632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44"/>
  <sheetViews>
    <sheetView workbookViewId="0" showGridLines="0" defaultGridColor="1"/>
  </sheetViews>
  <sheetFormatPr defaultColWidth="10.8333" defaultRowHeight="13.2" customHeight="1" outlineLevelRow="0" outlineLevelCol="0"/>
  <cols>
    <col min="1" max="1" width="8.35156" style="1" customWidth="1"/>
    <col min="2" max="2" width="8.35156" style="1" customWidth="1"/>
    <col min="3" max="3" width="8.35156" style="1" customWidth="1"/>
    <col min="4" max="4" width="7.85156" style="1" customWidth="1"/>
    <col min="5" max="5" width="11.6719" style="1" customWidth="1"/>
    <col min="6" max="6" width="9.17188" style="1" customWidth="1"/>
    <col min="7" max="7" width="9.17188" style="1" customWidth="1"/>
    <col min="8" max="8" width="12.1719" style="1" customWidth="1"/>
    <col min="9" max="9" width="15.6719" style="1" customWidth="1"/>
    <col min="10" max="10" width="11.8516" style="1" customWidth="1"/>
    <col min="11" max="11" width="11.6719" style="1" customWidth="1"/>
    <col min="12" max="256" width="10.8516" style="1" customWidth="1"/>
  </cols>
  <sheetData>
    <row r="1" ht="13.2" customHeight="1">
      <c r="A1" s="2"/>
      <c r="B1" s="2"/>
      <c r="C1" s="2"/>
      <c r="D1" s="2"/>
      <c r="E1" s="3"/>
      <c r="F1" s="2"/>
      <c r="G1" s="3"/>
      <c r="H1" s="3"/>
      <c r="I1" s="3"/>
      <c r="J1" s="3"/>
      <c r="K1" s="3"/>
    </row>
    <row r="2" ht="13.2" customHeight="1">
      <c r="A2" t="s" s="4">
        <v>2</v>
      </c>
      <c r="B2" t="s" s="4">
        <v>3</v>
      </c>
      <c r="C2" t="s" s="4">
        <v>4</v>
      </c>
      <c r="D2" t="s" s="4">
        <v>5</v>
      </c>
      <c r="E2" t="s" s="5">
        <v>6</v>
      </c>
      <c r="F2" t="s" s="4">
        <v>7</v>
      </c>
      <c r="G2" t="s" s="5">
        <v>8</v>
      </c>
      <c r="H2" t="s" s="5">
        <v>9</v>
      </c>
      <c r="I2" t="s" s="5">
        <v>10</v>
      </c>
      <c r="J2" t="s" s="5">
        <v>11</v>
      </c>
      <c r="K2" t="s" s="5">
        <v>12</v>
      </c>
    </row>
    <row r="3" ht="13.2" customHeight="1">
      <c r="A3" s="2"/>
      <c r="B3" s="2"/>
      <c r="C3" s="2"/>
      <c r="D3" s="2"/>
      <c r="E3" s="3"/>
      <c r="F3" s="2"/>
      <c r="G3" s="3"/>
      <c r="H3" s="3"/>
      <c r="I3" s="3"/>
      <c r="J3" s="3"/>
      <c r="K3" s="3"/>
    </row>
    <row r="4" ht="13.2" customHeight="1">
      <c r="A4" s="6">
        <v>27000</v>
      </c>
      <c r="B4" s="6">
        <v>1430</v>
      </c>
      <c r="C4" s="6">
        <v>1320</v>
      </c>
      <c r="D4" s="7">
        <v>3.63e-08</v>
      </c>
      <c r="E4" s="3"/>
      <c r="F4" s="2"/>
      <c r="G4" s="8"/>
      <c r="H4" s="3"/>
      <c r="I4" s="3"/>
      <c r="J4" s="3"/>
      <c r="K4" s="3"/>
    </row>
    <row r="5" ht="13.2" customHeight="1">
      <c r="A5" s="2"/>
      <c r="B5" s="2"/>
      <c r="C5" s="2"/>
      <c r="D5" t="s" s="4">
        <v>13</v>
      </c>
      <c r="E5" s="3"/>
      <c r="F5" s="2"/>
      <c r="G5" s="8"/>
      <c r="H5" s="3"/>
      <c r="I5" s="3"/>
      <c r="J5" s="3"/>
      <c r="K5" s="3"/>
    </row>
    <row r="6" ht="13.2" customHeight="1">
      <c r="A6" s="2"/>
      <c r="B6" s="2"/>
      <c r="C6" s="2"/>
      <c r="D6" s="2"/>
      <c r="E6" s="9">
        <v>100</v>
      </c>
      <c r="F6" s="10">
        <f>((A4+B4)*(A4+B4))+(4*PI()*PI()*E6*E6*D4*D4*((A4*B4+A4*C4+B4*C4)*(A4*B4+A4*C4+B4*C4)))</f>
        <v>811280483.4600899</v>
      </c>
      <c r="G6" s="11">
        <f>(B4*B4)+(4*PI()*PI()*E6*E6*D4*D4*B4*B4*C4*C4)</f>
        <v>2046753.501424455</v>
      </c>
      <c r="H6" s="12">
        <f>SQRT(F6/G6)</f>
        <v>19.90915112614763</v>
      </c>
      <c r="I6" s="12">
        <v>0</v>
      </c>
      <c r="J6" s="12"/>
      <c r="K6" s="12"/>
    </row>
    <row r="7" ht="13.2" customHeight="1">
      <c r="A7" s="2"/>
      <c r="B7" s="2"/>
      <c r="C7" s="2"/>
      <c r="D7" s="2"/>
      <c r="E7" s="9">
        <v>200</v>
      </c>
      <c r="F7" s="10">
        <f>((A4+B4)*(A4+B4))+(4*PI()*PI()*E7*E7*D4*D4*((A4*B4+A4*C4+B4*C4)*(A4*B4+A4*C4+B4*C4)))</f>
        <v>820327233.8403597</v>
      </c>
      <c r="G7" s="11">
        <f>(B4*B4)+(4*PI()*PI()*E7*E7*D4*D4*B4*B4*C4*C4)</f>
        <v>2052314.005697821</v>
      </c>
      <c r="H7" s="12">
        <f>SQRT(F7/G7)</f>
        <v>19.99270972285697</v>
      </c>
      <c r="I7" s="12">
        <v>0</v>
      </c>
      <c r="J7" s="12"/>
      <c r="K7" s="12"/>
    </row>
    <row r="8" ht="13.2" customHeight="1">
      <c r="A8" s="2"/>
      <c r="B8" s="2"/>
      <c r="C8" s="2"/>
      <c r="D8" s="2"/>
      <c r="E8" s="9">
        <v>300</v>
      </c>
      <c r="F8" s="10">
        <f>((A4+B4)*(A4+B4))+(4*PI()*PI()*E8*E8*D4*D4*((A4*B4+A4*C4+B4*C4)*(A4*B4+A4*C4+B4*C4)))</f>
        <v>835405151.1408094</v>
      </c>
      <c r="G8" s="11">
        <f>(B4*B4)+(4*PI()*PI()*E8*E8*D4*D4*B4*B4*C4*C4)</f>
        <v>2061581.512820098</v>
      </c>
      <c r="H8" s="12">
        <f>SQRT(F8/G8)</f>
        <v>20.13021062024673</v>
      </c>
      <c r="I8" s="12">
        <v>0</v>
      </c>
      <c r="J8" s="12"/>
      <c r="K8" s="12"/>
    </row>
    <row r="9" ht="13.2" customHeight="1">
      <c r="A9" s="2"/>
      <c r="B9" s="2"/>
      <c r="C9" s="2"/>
      <c r="D9" s="2"/>
      <c r="E9" s="9">
        <v>350</v>
      </c>
      <c r="F9" s="10">
        <f>((A4+B4)*(A4+B4))+(4*PI()*PI()*E9*E9*D4*D4*((A4*B4+A4*C4+B4*C4)*(A4*B4+A4*C4+B4*C4)))</f>
        <v>845205797.3861017</v>
      </c>
      <c r="G9" s="11">
        <f>(B4*B4)+(4*PI()*PI()*E9*E9*D4*D4*B4*B4*C4*C4)</f>
        <v>2067605.392449578</v>
      </c>
      <c r="H9" s="12">
        <f>SQRT(F9/G9)</f>
        <v>20.21842891966265</v>
      </c>
      <c r="I9" s="12">
        <v>0</v>
      </c>
      <c r="J9" s="12">
        <v>0</v>
      </c>
      <c r="K9" s="12">
        <f>I9+J9</f>
        <v>0</v>
      </c>
    </row>
    <row r="10" ht="13.2" customHeight="1">
      <c r="A10" s="2"/>
      <c r="B10" s="2"/>
      <c r="C10" s="2"/>
      <c r="D10" s="2"/>
      <c r="E10" s="9">
        <v>500</v>
      </c>
      <c r="F10" s="10">
        <f>((A4+B4)*(A4+B4))+(4*PI()*PI()*E10*E10*D4*D4*((A4*B4+A4*C4+B4*C4)*(A4*B4+A4*C4+B4*C4)))</f>
        <v>883654486.5022484</v>
      </c>
      <c r="G10" s="11">
        <f>(B4*B4)+(4*PI()*PI()*E10*E10*D4*D4*B4*B4*C4*C4)</f>
        <v>2091237.535611384</v>
      </c>
      <c r="H10" s="12">
        <f>SQRT(F10/G10)</f>
        <v>20.55604504398438</v>
      </c>
      <c r="I10" s="12">
        <f>LOG(H10*B4/(A4+B4))*20</f>
        <v>0.2899747689643115</v>
      </c>
      <c r="J10" s="12">
        <v>-0.21</v>
      </c>
      <c r="K10" s="12">
        <f>I10+J10</f>
        <v>0.07997476896431147</v>
      </c>
    </row>
    <row r="11" ht="13.2" customHeight="1">
      <c r="A11" s="2"/>
      <c r="B11" s="2"/>
      <c r="C11" s="2"/>
      <c r="D11" s="2"/>
      <c r="E11" s="9">
        <v>1000</v>
      </c>
      <c r="F11" s="10">
        <f>((A4+B4)*(A4+B4))+(4*PI()*PI()*E11*E11*D4*D4*((A4*B4+A4*C4+B4*C4)*(A4*B4+A4*C4+B4*C4)))</f>
        <v>1109823246.008993</v>
      </c>
      <c r="G11" s="11">
        <f>(B4*B4)+(4*PI()*PI()*E11*E11*D4*D4*B4*B4*C4*C4)</f>
        <v>2230250.142445536</v>
      </c>
      <c r="H11" s="12">
        <f>SQRT(F11/G11)</f>
        <v>22.30745988592108</v>
      </c>
      <c r="I11" s="12">
        <f>LOG(H11*B4/(A4+B4))*20</f>
        <v>1.000185969387103</v>
      </c>
      <c r="J11" s="12">
        <v>-1.2</v>
      </c>
      <c r="K11" s="12">
        <f>I11+J11</f>
        <v>-0.1998140306128968</v>
      </c>
    </row>
    <row r="12" ht="13.2" customHeight="1">
      <c r="A12" s="2"/>
      <c r="B12" s="2"/>
      <c r="C12" s="2"/>
      <c r="D12" s="2"/>
      <c r="E12" s="9">
        <v>2000</v>
      </c>
      <c r="F12" s="10">
        <f>((A4+B4)*(A4+B4))+(4*PI()*PI()*E12*E12*D4*D4*((A4*B4+A4*C4+B4*C4)*(A4*B4+A4*C4+B4*C4)))</f>
        <v>2014498284.035974</v>
      </c>
      <c r="G12" s="11">
        <f>(B4*B4)+(4*PI()*PI()*E12*E12*D4*D4*B4*B4*C4*C4)</f>
        <v>2786300.569782143</v>
      </c>
      <c r="H12" s="12">
        <f>SQRT(F12/G12)</f>
        <v>26.88867915456744</v>
      </c>
      <c r="I12" s="12">
        <f>LOG(H12*B4/(A4+B4))*20</f>
        <v>2.622572935791926</v>
      </c>
      <c r="J12" s="12">
        <v>-2.6</v>
      </c>
      <c r="K12" s="12">
        <f>I12+J12</f>
        <v>0.02257293579192554</v>
      </c>
    </row>
    <row r="13" ht="13.2" customHeight="1">
      <c r="A13" s="2"/>
      <c r="B13" s="2"/>
      <c r="C13" s="2"/>
      <c r="D13" s="2"/>
      <c r="E13" s="9">
        <v>4000</v>
      </c>
      <c r="F13" s="10">
        <f>((A4+B4)*(A4+B4))+(4*PI()*PI()*E13*E13*D4*D4*((A4*B4+A4*C4+B4*C4)*(A4*B4+A4*C4+B4*C4)))</f>
        <v>5633198436.143895</v>
      </c>
      <c r="G13" s="11">
        <f>(B4*B4)+(4*PI()*PI()*E13*E13*D4*D4*B4*B4*C4*C4)</f>
        <v>5010502.279128574</v>
      </c>
      <c r="H13" s="12">
        <f>SQRT(F13/G13)</f>
        <v>33.53025783607556</v>
      </c>
      <c r="I13" s="12">
        <f>LOG(H13*B4/(A4+B4))*20</f>
        <v>4.539921415810111</v>
      </c>
      <c r="J13" s="12">
        <v>-4.6</v>
      </c>
      <c r="K13" s="12">
        <f>I13+J13</f>
        <v>-0.06007858418988832</v>
      </c>
    </row>
    <row r="14" ht="13.2" customHeight="1">
      <c r="A14" s="2"/>
      <c r="B14" s="2"/>
      <c r="C14" s="2"/>
      <c r="D14" s="2"/>
      <c r="E14" s="9">
        <v>8000</v>
      </c>
      <c r="F14" s="10">
        <f>((A4+B4)*(A4+B4))+(4*PI()*PI()*E14*E14*D4*D4*((A4*B4+A4*C4+B4*C4)*(A4*B4+A4*C4+B4*C4)))</f>
        <v>20107999044.57558</v>
      </c>
      <c r="G14" s="11">
        <f>(B4*B4)+(4*PI()*PI()*E14*E14*D4*D4*B4*B4*C4*C4)</f>
        <v>13907309.1165143</v>
      </c>
      <c r="H14" s="12">
        <f>SQRT(F14/G14)</f>
        <v>38.02444414231496</v>
      </c>
      <c r="I14" s="12">
        <f>LOG(H14*B4/(A4+B4))*20</f>
        <v>5.632441036849225</v>
      </c>
      <c r="J14" s="12">
        <v>-7.3</v>
      </c>
      <c r="K14" s="12">
        <f>I14+J14</f>
        <v>-1.667558963150775</v>
      </c>
    </row>
    <row r="15" ht="13.2" customHeight="1">
      <c r="A15" s="2"/>
      <c r="B15" s="2"/>
      <c r="C15" s="2"/>
      <c r="D15" s="2"/>
      <c r="E15" s="9">
        <v>16000</v>
      </c>
      <c r="F15" s="10">
        <f>((A4+B4)*(A4+B4))+(4*PI()*PI()*E15*E15*D4*D4*((A4*B4+A4*C4+B4*C4)*(A4*B4+A4*C4+B4*C4)))</f>
        <v>78007201478.30232</v>
      </c>
      <c r="G15" s="11">
        <f>(B4*B4)+(4*PI()*PI()*E15*E15*D4*D4*B4*B4*C4*C4)</f>
        <v>49494536.46605718</v>
      </c>
      <c r="H15" s="12">
        <f>SQRT(F15/G15)</f>
        <v>39.69983650796827</v>
      </c>
      <c r="I15" s="12">
        <f>LOG(H15*B4/(A4+B4))*20</f>
        <v>6.006957920561535</v>
      </c>
      <c r="J15" s="12">
        <v>-10.5</v>
      </c>
      <c r="K15" s="12">
        <f>I15+J15</f>
        <v>-4.493042079438465</v>
      </c>
    </row>
    <row r="16" ht="13.2" customHeight="1">
      <c r="A16" s="2"/>
      <c r="B16" s="2"/>
      <c r="C16" s="2"/>
      <c r="D16" s="2"/>
      <c r="E16" s="9">
        <v>20000</v>
      </c>
      <c r="F16" s="10">
        <f>((A4+B4)*(A4+B4))+(4*PI()*PI()*E16*E16*D4*D4*((A4*B4+A4*C4+B4*C4)*(A4*B4+A4*C4+B4*C4)))</f>
        <v>121431603303.5974</v>
      </c>
      <c r="G16" s="11">
        <f>(B4*B4)+(4*PI()*PI()*E16*E16*D4*D4*B4*B4*C4*C4)</f>
        <v>76184956.97821432</v>
      </c>
      <c r="H16" s="12">
        <f>SQRT(F16/G16)</f>
        <v>39.92374300232853</v>
      </c>
      <c r="I16" s="12">
        <f>LOG(H16*B4/(A4+B4))*20</f>
        <v>6.055808581072207</v>
      </c>
      <c r="J16" s="12"/>
      <c r="K16" s="12"/>
    </row>
    <row r="17" ht="13.2" customHeight="1">
      <c r="A17" s="2"/>
      <c r="B17" s="2"/>
      <c r="C17" s="2"/>
      <c r="D17" s="2"/>
      <c r="E17" s="9">
        <v>50000</v>
      </c>
      <c r="F17" s="10">
        <f>((A4+B4)*(A4+B4))+(4*PI()*PI()*E17*E17*D4*D4*((A4*B4+A4*C4+B4*C4)*(A4*B4+A4*C4+B4*C4)))</f>
        <v>754704129922.4836</v>
      </c>
      <c r="G17" s="11">
        <f>(B4*B4)+(4*PI()*PI()*E17*E17*D4*D4*B4*B4*C4*C4)</f>
        <v>465420256.1138396</v>
      </c>
      <c r="H17" s="12">
        <f>SQRT(F17/G17)</f>
        <v>40.26852507353851</v>
      </c>
      <c r="I17" s="12">
        <f>LOG(H17*B4/(A4+B4))*20</f>
        <v>6.130498012972962</v>
      </c>
      <c r="J17" s="3"/>
      <c r="K17" s="3"/>
    </row>
    <row r="18" ht="13.2" customHeight="1">
      <c r="A18" s="2"/>
      <c r="B18" s="2"/>
      <c r="C18" s="2"/>
      <c r="D18" s="2"/>
      <c r="E18" s="9">
        <v>100000</v>
      </c>
      <c r="F18" s="10">
        <f>((A4+B4)*(A4+B4))+(4*PI()*PI()*E18*E18*D4*D4*((A4*B4+A4*C4+B4*C4)*(A4*B4+A4*C4+B4*C4)))</f>
        <v>3016391724989.935</v>
      </c>
      <c r="G18" s="11">
        <f>(B4*B4)+(4*PI()*PI()*E18*E18*D4*D4*B4*B4*C4*C4)</f>
        <v>1855546324.455359</v>
      </c>
      <c r="H18" s="12">
        <f>SQRT(F18/G18)</f>
        <v>40.31883453154198</v>
      </c>
      <c r="I18" s="12">
        <f>LOG(H18*B4/(A4+B4))*20</f>
        <v>6.141342950910602</v>
      </c>
      <c r="J18" s="3"/>
      <c r="K18" s="3"/>
    </row>
    <row r="19" ht="13.2" customHeight="1">
      <c r="A19" s="2"/>
      <c r="B19" s="2"/>
      <c r="C19" s="2"/>
      <c r="D19" s="2"/>
      <c r="E19" s="3"/>
      <c r="F19" s="2"/>
      <c r="G19" s="8"/>
      <c r="H19" s="3"/>
      <c r="I19" s="11"/>
      <c r="J19" s="3"/>
      <c r="K19" s="3"/>
    </row>
    <row r="20" ht="13.2" customHeight="1">
      <c r="A20" s="2"/>
      <c r="B20" s="2"/>
      <c r="C20" s="2"/>
      <c r="D20" s="2"/>
      <c r="E20" s="3"/>
      <c r="F20" s="2"/>
      <c r="G20" s="8"/>
      <c r="H20" s="3"/>
      <c r="I20" s="3"/>
      <c r="J20" s="3"/>
      <c r="K20" s="3"/>
    </row>
    <row r="21" ht="13.2" customHeight="1">
      <c r="A21" s="2"/>
      <c r="B21" s="2"/>
      <c r="C21" s="2"/>
      <c r="D21" s="2"/>
      <c r="E21" s="3"/>
      <c r="F21" s="2"/>
      <c r="G21" s="3"/>
      <c r="H21" s="3"/>
      <c r="I21" s="3"/>
      <c r="J21" s="3"/>
      <c r="K21" s="3"/>
    </row>
    <row r="22" ht="13.2" customHeight="1">
      <c r="A22" s="2"/>
      <c r="B22" s="2"/>
      <c r="C22" s="2"/>
      <c r="D22" s="2"/>
      <c r="E22" s="3"/>
      <c r="F22" s="2"/>
      <c r="G22" s="3"/>
      <c r="H22" s="3"/>
      <c r="I22" s="3"/>
      <c r="J22" s="3"/>
      <c r="K22" s="3"/>
    </row>
    <row r="23" ht="13.2" customHeight="1">
      <c r="A23" s="2"/>
      <c r="B23" s="2"/>
      <c r="C23" s="2"/>
      <c r="D23" s="2"/>
      <c r="E23" s="3"/>
      <c r="F23" s="2"/>
      <c r="G23" s="3"/>
      <c r="H23" s="3"/>
      <c r="I23" s="3"/>
      <c r="J23" s="3"/>
      <c r="K23" s="3"/>
    </row>
    <row r="24" ht="13.2" customHeight="1">
      <c r="A24" s="2"/>
      <c r="B24" s="2"/>
      <c r="C24" s="2"/>
      <c r="D24" s="2"/>
      <c r="E24" s="3"/>
      <c r="F24" s="2"/>
      <c r="G24" s="3"/>
      <c r="H24" s="3"/>
      <c r="I24" s="3"/>
      <c r="J24" s="3"/>
      <c r="K24" s="3"/>
    </row>
    <row r="25" ht="13.2" customHeight="1">
      <c r="A25" s="2"/>
      <c r="B25" s="2"/>
      <c r="C25" s="2"/>
      <c r="D25" s="2"/>
      <c r="E25" s="3"/>
      <c r="F25" s="2"/>
      <c r="G25" s="3"/>
      <c r="H25" s="3"/>
      <c r="I25" s="3"/>
      <c r="J25" s="3"/>
      <c r="K25" s="3"/>
    </row>
    <row r="26" ht="13.2" customHeight="1">
      <c r="A26" s="2"/>
      <c r="B26" s="2"/>
      <c r="C26" s="2"/>
      <c r="D26" s="2"/>
      <c r="E26" s="3"/>
      <c r="F26" s="2"/>
      <c r="G26" s="3"/>
      <c r="H26" s="3"/>
      <c r="I26" s="3"/>
      <c r="J26" s="3"/>
      <c r="K26" s="3"/>
    </row>
    <row r="27" ht="13.2" customHeight="1">
      <c r="A27" s="2"/>
      <c r="B27" s="2"/>
      <c r="C27" s="2"/>
      <c r="D27" s="2"/>
      <c r="E27" s="3"/>
      <c r="F27" s="2"/>
      <c r="G27" s="3"/>
      <c r="H27" s="3"/>
      <c r="I27" s="3"/>
      <c r="J27" s="3"/>
      <c r="K27" s="3"/>
    </row>
    <row r="28" ht="13.2" customHeight="1">
      <c r="A28" s="2"/>
      <c r="B28" s="2"/>
      <c r="C28" s="2"/>
      <c r="D28" s="2"/>
      <c r="E28" s="3"/>
      <c r="F28" s="2"/>
      <c r="G28" s="3"/>
      <c r="H28" s="3"/>
      <c r="I28" s="3"/>
      <c r="J28" s="3"/>
      <c r="K28" s="3"/>
    </row>
    <row r="29" ht="13.2" customHeight="1">
      <c r="A29" s="2"/>
      <c r="B29" s="2"/>
      <c r="C29" s="2"/>
      <c r="D29" s="2"/>
      <c r="E29" s="3"/>
      <c r="F29" s="2"/>
      <c r="G29" s="3"/>
      <c r="H29" s="3"/>
      <c r="I29" s="3"/>
      <c r="J29" s="3"/>
      <c r="K29" s="3"/>
    </row>
    <row r="30" ht="13.2" customHeight="1">
      <c r="A30" s="2"/>
      <c r="B30" s="2"/>
      <c r="C30" s="2"/>
      <c r="D30" s="2"/>
      <c r="E30" s="3"/>
      <c r="F30" s="2"/>
      <c r="G30" s="3"/>
      <c r="H30" s="3"/>
      <c r="I30" s="3"/>
      <c r="J30" s="3"/>
      <c r="K30" s="3"/>
    </row>
    <row r="31" ht="13.2" customHeight="1">
      <c r="A31" s="2"/>
      <c r="B31" s="2"/>
      <c r="C31" s="2"/>
      <c r="D31" s="2"/>
      <c r="E31" s="3"/>
      <c r="F31" s="2"/>
      <c r="G31" s="3"/>
      <c r="H31" s="3"/>
      <c r="I31" s="3"/>
      <c r="J31" s="3"/>
      <c r="K31" s="3"/>
    </row>
    <row r="32" ht="13.2" customHeight="1">
      <c r="A32" s="2"/>
      <c r="B32" s="2"/>
      <c r="C32" s="2"/>
      <c r="D32" s="2"/>
      <c r="E32" s="3"/>
      <c r="F32" s="2"/>
      <c r="G32" s="3"/>
      <c r="H32" s="3"/>
      <c r="I32" s="3"/>
      <c r="J32" s="3"/>
      <c r="K32" s="3"/>
    </row>
    <row r="33" ht="13.2" customHeight="1">
      <c r="A33" s="2"/>
      <c r="B33" s="2"/>
      <c r="C33" s="2"/>
      <c r="D33" s="2"/>
      <c r="E33" s="3"/>
      <c r="F33" s="2"/>
      <c r="G33" s="3"/>
      <c r="H33" s="3"/>
      <c r="I33" s="3"/>
      <c r="J33" s="3"/>
      <c r="K33" s="3"/>
    </row>
    <row r="34" ht="13.2" customHeight="1">
      <c r="A34" s="2"/>
      <c r="B34" s="2"/>
      <c r="C34" s="2"/>
      <c r="D34" s="2"/>
      <c r="E34" s="3"/>
      <c r="F34" s="2"/>
      <c r="G34" s="3"/>
      <c r="H34" s="3"/>
      <c r="I34" s="3"/>
      <c r="J34" s="3"/>
      <c r="K34" s="3"/>
    </row>
    <row r="35" ht="13.2" customHeight="1">
      <c r="A35" s="2"/>
      <c r="B35" s="2"/>
      <c r="C35" s="2"/>
      <c r="D35" s="2"/>
      <c r="E35" s="3"/>
      <c r="F35" s="2"/>
      <c r="G35" s="3"/>
      <c r="H35" s="3"/>
      <c r="I35" s="3"/>
      <c r="J35" s="3"/>
      <c r="K35" s="3"/>
    </row>
    <row r="36" ht="13.2" customHeight="1">
      <c r="A36" s="2"/>
      <c r="B36" s="2"/>
      <c r="C36" s="2"/>
      <c r="D36" s="2"/>
      <c r="E36" s="3"/>
      <c r="F36" s="2"/>
      <c r="G36" s="3"/>
      <c r="H36" s="3"/>
      <c r="I36" s="3"/>
      <c r="J36" s="3"/>
      <c r="K36" s="3"/>
    </row>
    <row r="37" ht="13.2" customHeight="1">
      <c r="A37" s="2"/>
      <c r="B37" s="2"/>
      <c r="C37" s="2"/>
      <c r="D37" s="2"/>
      <c r="E37" s="3"/>
      <c r="F37" s="2"/>
      <c r="G37" s="3"/>
      <c r="H37" s="3"/>
      <c r="I37" s="3"/>
      <c r="J37" s="3"/>
      <c r="K37" s="3"/>
    </row>
    <row r="38" ht="13.2" customHeight="1">
      <c r="A38" s="2"/>
      <c r="B38" s="2"/>
      <c r="C38" s="2"/>
      <c r="D38" s="2"/>
      <c r="E38" s="3"/>
      <c r="F38" s="2"/>
      <c r="G38" s="3"/>
      <c r="H38" s="3"/>
      <c r="I38" s="3"/>
      <c r="J38" s="3"/>
      <c r="K38" s="3"/>
    </row>
    <row r="39" ht="13.2" customHeight="1">
      <c r="A39" s="2"/>
      <c r="B39" s="2"/>
      <c r="C39" s="2"/>
      <c r="D39" s="2"/>
      <c r="E39" s="3"/>
      <c r="F39" s="2"/>
      <c r="G39" s="3"/>
      <c r="H39" s="3"/>
      <c r="I39" s="3"/>
      <c r="J39" s="3"/>
      <c r="K39" s="3"/>
    </row>
    <row r="40" ht="13.2" customHeight="1">
      <c r="A40" s="2"/>
      <c r="B40" s="2"/>
      <c r="C40" s="2"/>
      <c r="D40" s="2"/>
      <c r="E40" s="3"/>
      <c r="F40" s="2"/>
      <c r="G40" s="3"/>
      <c r="H40" s="3"/>
      <c r="I40" s="3"/>
      <c r="J40" s="3"/>
      <c r="K40" s="3"/>
    </row>
    <row r="41" ht="13.2" customHeight="1">
      <c r="A41" s="2"/>
      <c r="B41" s="2"/>
      <c r="C41" s="2"/>
      <c r="D41" s="2"/>
      <c r="E41" s="3"/>
      <c r="F41" s="2"/>
      <c r="G41" s="3"/>
      <c r="H41" s="3"/>
      <c r="I41" s="3"/>
      <c r="J41" s="3"/>
      <c r="K41" s="3"/>
    </row>
    <row r="42" ht="13.2" customHeight="1">
      <c r="A42" s="2"/>
      <c r="B42" s="2"/>
      <c r="C42" s="2"/>
      <c r="D42" s="2"/>
      <c r="E42" s="3"/>
      <c r="F42" s="2"/>
      <c r="G42" s="3"/>
      <c r="H42" s="3"/>
      <c r="I42" s="3"/>
      <c r="J42" s="3"/>
      <c r="K42" s="3"/>
    </row>
    <row r="43" ht="13.2" customHeight="1">
      <c r="A43" s="2"/>
      <c r="B43" s="2"/>
      <c r="C43" s="2"/>
      <c r="D43" s="2"/>
      <c r="E43" s="3"/>
      <c r="F43" s="2"/>
      <c r="G43" s="3"/>
      <c r="H43" s="3"/>
      <c r="I43" s="3"/>
      <c r="J43" s="3"/>
      <c r="K43" s="3"/>
    </row>
    <row r="44" ht="13.2" customHeight="1">
      <c r="A44" s="2"/>
      <c r="B44" s="2"/>
      <c r="C44" s="2"/>
      <c r="D44" s="2"/>
      <c r="E44" s="3"/>
      <c r="F44" s="2"/>
      <c r="G44" s="3"/>
      <c r="H44" s="3"/>
      <c r="I44" s="3"/>
      <c r="J44" s="3"/>
      <c r="K44" s="3"/>
    </row>
  </sheetData>
  <pageMargins left="0.75" right="0.75" top="1" bottom="1" header="0.492126" footer="0.492126"/>
  <pageSetup firstPageNumber="1" fitToHeight="1" fitToWidth="1" scale="100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